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920" yWindow="1890" windowWidth="19125" windowHeight="10035"/>
  </bookViews>
  <sheets>
    <sheet name="EFE" sheetId="2" r:id="rId1"/>
  </sheets>
  <definedNames>
    <definedName name="_xlnm._FilterDatabase" localSheetId="0" hidden="1">EFE!#REF!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C59" i="2" s="1"/>
  <c r="C61" i="2" s="1"/>
  <c r="B49" i="2"/>
  <c r="B48" i="2" s="1"/>
  <c r="B59" i="2" s="1"/>
  <c r="B61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<sst xmlns="http://schemas.openxmlformats.org/spreadsheetml/2006/main" count="58" uniqueCount="50">
  <si>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</si>
  <si>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</si>
  <si>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</si>
  <si>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</si>
  <si>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</si>
  <si>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</si>
  <si>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</si>
  <si>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</si>
  <si>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</si>
  <si>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</si>
  <si>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</si>
  <si>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</si>
  <si>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</si>
  <si>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</si>
  <si>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</si>
  <si>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</si>
  <si>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</si>
  <si>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</si>
  <si>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</si>
  <si>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</si>
  <si>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</si>
  <si>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</si>
  <si>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</si>
  <si>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</si>
  <si>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</si>
  <si>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</si>
  <si>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</si>
  <si>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</si>
  <si>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</si>
  <si>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</si>
  <si>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</si>
  <si>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</si>
  <si>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</si>
  <si>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</si>
  <si>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</si>
  <si>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</si>
  <si>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</si>
  <si>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</si>
  <si>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</si>
  <si>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</si>
  <si>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</si>
  <si>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</si>
  <si>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</si>
  <si>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</si>
  <si>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</si>
  <si>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</si>
  <si>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</si>
  <si>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</si>
  <si>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</si>
  <si>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Cortázar, Gto.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</si>
</sst>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20773686.48</v>
      </c>
      <c r="C4" s="18">
        <f>SUM(C5:C14)</f>
        <v>83342582.359999999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446076.28</v>
      </c>
      <c r="C9" s="19">
        <v>788143.13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20327610.199999999</v>
      </c>
      <c r="C11" s="19">
        <v>82479065.230000004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0</v>
      </c>
      <c r="C13" s="19">
        <v>75374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14315124.59</v>
      </c>
      <c r="C16" s="18">
        <f>SUM(C17:C32)</f>
        <v>71696764.109999999</v>
      </c>
    </row>
    <row r="17" spans="1:3" ht="11.25" customHeight="1" x14ac:dyDescent="0.2">
      <c r="A17" s="7" t="s">
        <v>14</v>
      </c>
      <c r="B17" s="19">
        <v>6807368.2699999996</v>
      </c>
      <c r="C17" s="19">
        <v>33019658.609999999</v>
      </c>
    </row>
    <row r="18" spans="1:3" ht="11.25" customHeight="1" x14ac:dyDescent="0.2">
      <c r="A18" s="7" t="s">
        <v>15</v>
      </c>
      <c r="B18" s="19">
        <v>2034697.25</v>
      </c>
      <c r="C18" s="19">
        <v>12734472.289999999</v>
      </c>
    </row>
    <row r="19" spans="1:3" ht="11.25" customHeight="1" x14ac:dyDescent="0.2">
      <c r="A19" s="7" t="s">
        <v>16</v>
      </c>
      <c r="B19" s="19">
        <v>5473059.0700000003</v>
      </c>
      <c r="C19" s="19">
        <v>25942633.210000001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0</v>
      </c>
      <c r="C23" s="19">
        <v>0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6458561.8900000006</v>
      </c>
      <c r="C33" s="18">
        <f>C4-C16</f>
        <v>11645818.25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140291.71</v>
      </c>
      <c r="C41" s="18">
        <f>SUM(C42:C44)</f>
        <v>11579755.720000001</v>
      </c>
    </row>
    <row r="42" spans="1:3" ht="11.25" customHeight="1" x14ac:dyDescent="0.2">
      <c r="A42" s="7" t="s">
        <v>32</v>
      </c>
      <c r="B42" s="19">
        <v>0</v>
      </c>
      <c r="C42" s="19">
        <v>5735902.6100000003</v>
      </c>
    </row>
    <row r="43" spans="1:3" ht="11.25" customHeight="1" x14ac:dyDescent="0.2">
      <c r="A43" s="7" t="s">
        <v>33</v>
      </c>
      <c r="B43" s="19">
        <v>140291.71</v>
      </c>
      <c r="C43" s="19">
        <v>5843853.1100000003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-140291.71</v>
      </c>
      <c r="C45" s="18">
        <f>C36-C41</f>
        <v>-11579755.720000001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0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0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1702386.1</v>
      </c>
      <c r="C54" s="18">
        <f>SUM(C55+C58)</f>
        <v>5711524.9500000002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1702386.1</v>
      </c>
      <c r="C58" s="19">
        <v>5711524.9500000002</v>
      </c>
    </row>
    <row r="59" spans="1:3" ht="11.25" customHeight="1" x14ac:dyDescent="0.2">
      <c r="A59" s="4" t="s">
        <v>44</v>
      </c>
      <c r="B59" s="18">
        <f>B48-B54</f>
        <v>-1702386.1</v>
      </c>
      <c r="C59" s="18">
        <f>C48-C54</f>
        <v>-5711524.9500000002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4615884.08</v>
      </c>
      <c r="C61" s="18">
        <f>C59+C45+C33</f>
        <v>-5645462.4200000018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61143940.280000001</v>
      </c>
      <c r="C63" s="18">
        <v>66789402.700000003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65759824.359999999</v>
      </c>
      <c r="C65" s="18">
        <v>61143940.280000001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2024-04-29T23:52:31Z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